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im\Desktop\"/>
    </mc:Choice>
  </mc:AlternateContent>
  <xr:revisionPtr revIDLastSave="0" documentId="13_ncr:1_{2EAF9984-DC8D-4BC8-8001-05978DDF4B5B}" xr6:coauthVersionLast="47" xr6:coauthVersionMax="47" xr10:uidLastSave="{00000000-0000-0000-0000-000000000000}"/>
  <bookViews>
    <workbookView xWindow="-108" yWindow="-108" windowWidth="23256" windowHeight="12456" xr2:uid="{9E19A46D-172B-4E4D-B487-B2F89E95C28F}"/>
  </bookViews>
  <sheets>
    <sheet name="2023 - Tsukuba" sheetId="3" r:id="rId1"/>
  </sheets>
  <definedNames>
    <definedName name="_xlnm.Print_Area" localSheetId="0">'2023 - Tsukuba'!$A$7:$E$30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3" l="1"/>
  <c r="Q30" i="3"/>
  <c r="J23" i="3"/>
  <c r="L23" i="3" s="1"/>
  <c r="H25" i="3"/>
  <c r="H10" i="3"/>
  <c r="H11" i="3"/>
  <c r="H12" i="3"/>
  <c r="H13" i="3"/>
  <c r="H14" i="3"/>
  <c r="H15" i="3"/>
  <c r="H16" i="3"/>
  <c r="H18" i="3"/>
  <c r="H19" i="3"/>
  <c r="H20" i="3"/>
  <c r="H21" i="3"/>
  <c r="H9" i="3"/>
  <c r="G22" i="3"/>
  <c r="F22" i="3"/>
  <c r="E22" i="3"/>
  <c r="D22" i="3"/>
  <c r="C22" i="3"/>
  <c r="B22" i="3"/>
  <c r="G17" i="3"/>
  <c r="F17" i="3"/>
  <c r="E17" i="3"/>
  <c r="D17" i="3"/>
  <c r="C17" i="3"/>
  <c r="B17" i="3"/>
  <c r="Q45" i="3" l="1"/>
  <c r="H22" i="3"/>
  <c r="H17" i="3"/>
  <c r="D23" i="3"/>
  <c r="F23" i="3"/>
  <c r="B23" i="3"/>
  <c r="H23" i="3" l="1"/>
  <c r="N23" i="3" s="1"/>
</calcChain>
</file>

<file path=xl/sharedStrings.xml><?xml version="1.0" encoding="utf-8"?>
<sst xmlns="http://schemas.openxmlformats.org/spreadsheetml/2006/main" count="77" uniqueCount="64">
  <si>
    <t xml:space="preserve">Mem Online </t>
    <phoneticPr fontId="1"/>
  </si>
  <si>
    <t xml:space="preserve">Mem Student Online </t>
    <phoneticPr fontId="1"/>
  </si>
  <si>
    <t xml:space="preserve">Mem Senior Online </t>
    <phoneticPr fontId="1"/>
  </si>
  <si>
    <t>Registration Type</t>
  </si>
  <si>
    <t xml:space="preserve">Regular </t>
    <phoneticPr fontId="1"/>
  </si>
  <si>
    <t xml:space="preserve"> </t>
    <phoneticPr fontId="1"/>
  </si>
  <si>
    <t>Total</t>
    <phoneticPr fontId="1"/>
  </si>
  <si>
    <t>Face to Face</t>
    <phoneticPr fontId="1"/>
  </si>
  <si>
    <t>Online</t>
    <phoneticPr fontId="1"/>
  </si>
  <si>
    <t>3 days</t>
    <phoneticPr fontId="1"/>
  </si>
  <si>
    <t>1 day</t>
    <phoneticPr fontId="1"/>
  </si>
  <si>
    <t>Senior 3 days</t>
    <phoneticPr fontId="1"/>
  </si>
  <si>
    <t>Senior 1 day</t>
    <phoneticPr fontId="1"/>
  </si>
  <si>
    <t xml:space="preserve">Student 3 days </t>
    <phoneticPr fontId="1"/>
  </si>
  <si>
    <t>Student 1 day</t>
    <phoneticPr fontId="1"/>
  </si>
  <si>
    <t>JJ 2 days</t>
    <phoneticPr fontId="1"/>
  </si>
  <si>
    <t xml:space="preserve">JJ 1 day </t>
    <phoneticPr fontId="1"/>
  </si>
  <si>
    <t>Member</t>
    <phoneticPr fontId="1"/>
  </si>
  <si>
    <t>Non Mem</t>
    <phoneticPr fontId="1"/>
  </si>
  <si>
    <t>TnT</t>
    <phoneticPr fontId="1"/>
  </si>
  <si>
    <t>Onsite</t>
    <phoneticPr fontId="1"/>
  </si>
  <si>
    <t>Grand Total</t>
    <phoneticPr fontId="1"/>
  </si>
  <si>
    <t>Paid</t>
    <phoneticPr fontId="1"/>
  </si>
  <si>
    <t>Display</t>
    <phoneticPr fontId="1"/>
  </si>
  <si>
    <t>Fee Waiver</t>
    <phoneticPr fontId="1"/>
  </si>
  <si>
    <t>Paid Attendees</t>
    <phoneticPr fontId="1"/>
  </si>
  <si>
    <t>Associate Members</t>
    <phoneticPr fontId="1"/>
  </si>
  <si>
    <t>Overseas Attendees</t>
  </si>
  <si>
    <t>Country</t>
  </si>
  <si>
    <t>Number</t>
    <phoneticPr fontId="7"/>
  </si>
  <si>
    <t>Indonesia</t>
  </si>
  <si>
    <t>Face-to-Face Total</t>
    <phoneticPr fontId="7"/>
  </si>
  <si>
    <t xml:space="preserve"> </t>
    <phoneticPr fontId="7"/>
  </si>
  <si>
    <t>Online Total</t>
    <phoneticPr fontId="7"/>
  </si>
  <si>
    <t>Grand Total</t>
    <phoneticPr fontId="7"/>
  </si>
  <si>
    <t>China</t>
  </si>
  <si>
    <t>New Zealand</t>
  </si>
  <si>
    <t>Palestinian Territory</t>
    <phoneticPr fontId="8"/>
  </si>
  <si>
    <t>Russia</t>
  </si>
  <si>
    <t>Singapore</t>
  </si>
  <si>
    <t>South Korea</t>
  </si>
  <si>
    <t>Sweden</t>
  </si>
  <si>
    <t>Taiwan</t>
  </si>
  <si>
    <t>United Kingdom</t>
  </si>
  <si>
    <t>United States</t>
  </si>
  <si>
    <t>(Hong Kong S.A.R.,: 1)</t>
    <phoneticPr fontId="1"/>
  </si>
  <si>
    <t>Australia</t>
  </si>
  <si>
    <t>Cameroon</t>
  </si>
  <si>
    <t>(Hong Kong S.A.R.,: 3)</t>
    <phoneticPr fontId="8"/>
  </si>
  <si>
    <t>(Macao S.A.R.: 2)</t>
    <phoneticPr fontId="8"/>
  </si>
  <si>
    <t>France</t>
  </si>
  <si>
    <t>Germany</t>
  </si>
  <si>
    <t>Greece</t>
  </si>
  <si>
    <t>Malaysia</t>
    <phoneticPr fontId="8"/>
  </si>
  <si>
    <t>Nepal</t>
  </si>
  <si>
    <t>Pakistan</t>
  </si>
  <si>
    <t>Philippines</t>
  </si>
  <si>
    <t>Saudi Arabia</t>
  </si>
  <si>
    <t>Thailand</t>
  </si>
  <si>
    <t>Turkey</t>
  </si>
  <si>
    <t>Vietnam</t>
    <phoneticPr fontId="8"/>
  </si>
  <si>
    <r>
      <t>JALT2023</t>
    </r>
    <r>
      <rPr>
        <b/>
        <sz val="14"/>
        <rFont val="Times New Roman"/>
        <family val="2"/>
      </rPr>
      <t>　</t>
    </r>
    <r>
      <rPr>
        <b/>
        <sz val="14"/>
        <rFont val="Times New Roman"/>
        <family val="1"/>
      </rPr>
      <t>Registration Report Tsukuba</t>
    </r>
    <phoneticPr fontId="1"/>
  </si>
  <si>
    <t>Early Bird</t>
    <phoneticPr fontId="1"/>
  </si>
  <si>
    <t>Complimentary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</si>
</sst>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2"/>
      <color indexed="8"/>
      <name val="Times New Roman"/>
      <family val="1"/>
    </font>
    <font>
      <sz val="10"/>
      <color indexed="8"/>
      <name val="ヒラギノ角ゴ ProN W3"/>
      <family val="2"/>
      <charset val="128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38" fontId="4" fillId="0" borderId="1" xfId="1" applyFont="1" applyBorder="1">
      <alignment vertical="center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vertical="top"/>
    </xf>
    <xf numFmtId="0" fontId="11" fillId="0" borderId="0" xfId="0" applyFont="1">
      <alignment vertic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9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1757-BEC2-314E-B5B4-B320A0454E94}">
  <sheetPr>
    <pageSetUpPr fitToPage="1"/>
  </sheetPr>
  <dimension ref="A2:Q55"/>
  <sheetViews>
    <sheetView tabSelected="1" workbookViewId="0">
      <selection activeCell="N3" sqref="N3"/>
    </sheetView>
  </sheetViews>
  <sheetFormatPr defaultColWidth="10.7265625" defaultRowHeight="15.6"/>
  <cols>
    <col min="1" max="1" width="22" style="1" customWidth="1"/>
    <col min="2" max="2" width="10" style="1" customWidth="1"/>
    <col min="3" max="3" width="9.26953125" style="1" customWidth="1"/>
    <col min="4" max="4" width="8.7265625" style="1" customWidth="1"/>
    <col min="5" max="5" width="9.453125" style="1" customWidth="1"/>
    <col min="6" max="6" width="8.54296875" style="1" customWidth="1"/>
    <col min="7" max="7" width="9.1796875" style="1" customWidth="1"/>
    <col min="8" max="8" width="10.7265625" style="1"/>
    <col min="9" max="9" width="12.7265625" style="1" customWidth="1"/>
    <col min="10" max="15" width="10.7265625" style="1"/>
    <col min="16" max="16" width="19.26953125" style="1" customWidth="1"/>
    <col min="17" max="16384" width="10.7265625" style="1"/>
  </cols>
  <sheetData>
    <row r="2" spans="1:17" ht="17.399999999999999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6" spans="1:17">
      <c r="A6" s="31" t="s">
        <v>3</v>
      </c>
      <c r="B6" s="30" t="s">
        <v>25</v>
      </c>
      <c r="C6" s="30"/>
      <c r="D6" s="30"/>
      <c r="E6" s="30"/>
      <c r="F6" s="30"/>
      <c r="G6" s="30"/>
      <c r="H6" s="30"/>
      <c r="I6" s="30" t="s">
        <v>26</v>
      </c>
      <c r="J6" s="30"/>
      <c r="K6" s="30"/>
      <c r="L6" s="30"/>
      <c r="M6" s="30" t="s">
        <v>24</v>
      </c>
      <c r="N6" s="36" t="s">
        <v>6</v>
      </c>
      <c r="P6" s="39" t="s">
        <v>27</v>
      </c>
      <c r="Q6" s="39"/>
    </row>
    <row r="7" spans="1:17">
      <c r="A7" s="32"/>
      <c r="B7" s="34" t="s">
        <v>62</v>
      </c>
      <c r="C7" s="35"/>
      <c r="D7" s="30" t="s">
        <v>4</v>
      </c>
      <c r="E7" s="30"/>
      <c r="F7" s="30" t="s">
        <v>20</v>
      </c>
      <c r="G7" s="30"/>
      <c r="H7" s="30" t="s">
        <v>6</v>
      </c>
      <c r="I7" s="30" t="s">
        <v>63</v>
      </c>
      <c r="J7" s="30" t="s">
        <v>22</v>
      </c>
      <c r="K7" s="30" t="s">
        <v>23</v>
      </c>
      <c r="L7" s="30" t="s">
        <v>6</v>
      </c>
      <c r="M7" s="30"/>
      <c r="N7" s="37"/>
      <c r="P7" s="17"/>
      <c r="Q7" s="17"/>
    </row>
    <row r="8" spans="1:17">
      <c r="A8" s="33"/>
      <c r="B8" s="2" t="s">
        <v>17</v>
      </c>
      <c r="C8" s="4" t="s">
        <v>18</v>
      </c>
      <c r="D8" s="2" t="s">
        <v>17</v>
      </c>
      <c r="E8" s="4" t="s">
        <v>18</v>
      </c>
      <c r="F8" s="2" t="s">
        <v>17</v>
      </c>
      <c r="G8" s="4" t="s">
        <v>18</v>
      </c>
      <c r="H8" s="30"/>
      <c r="I8" s="30"/>
      <c r="J8" s="30"/>
      <c r="K8" s="30"/>
      <c r="L8" s="30"/>
      <c r="M8" s="30"/>
      <c r="N8" s="38"/>
      <c r="P8" s="18" t="s">
        <v>28</v>
      </c>
      <c r="Q8" s="18" t="s">
        <v>29</v>
      </c>
    </row>
    <row r="9" spans="1:17">
      <c r="A9" s="3" t="s">
        <v>9</v>
      </c>
      <c r="B9" s="3">
        <v>402</v>
      </c>
      <c r="C9" s="3">
        <v>30</v>
      </c>
      <c r="D9" s="3">
        <v>15</v>
      </c>
      <c r="E9" s="3">
        <v>1</v>
      </c>
      <c r="F9" s="3">
        <v>14</v>
      </c>
      <c r="G9" s="3">
        <v>3</v>
      </c>
      <c r="H9" s="3">
        <f>SUM(B9:G9)</f>
        <v>465</v>
      </c>
      <c r="I9" s="3"/>
      <c r="J9" s="3">
        <v>12</v>
      </c>
      <c r="K9" s="3"/>
      <c r="L9" s="3"/>
      <c r="M9" s="3"/>
      <c r="N9" s="3"/>
      <c r="P9" s="19" t="s">
        <v>46</v>
      </c>
      <c r="Q9" s="20">
        <v>4</v>
      </c>
    </row>
    <row r="10" spans="1:17">
      <c r="A10" s="3" t="s">
        <v>10</v>
      </c>
      <c r="B10" s="3">
        <v>132</v>
      </c>
      <c r="C10" s="3">
        <v>49</v>
      </c>
      <c r="D10" s="3">
        <v>8</v>
      </c>
      <c r="E10" s="3">
        <v>10</v>
      </c>
      <c r="F10" s="3">
        <v>12</v>
      </c>
      <c r="G10" s="3">
        <v>8</v>
      </c>
      <c r="H10" s="3">
        <f t="shared" ref="H10:H22" si="0">SUM(B10:G10)</f>
        <v>219</v>
      </c>
      <c r="I10" s="3"/>
      <c r="J10" s="3">
        <v>9</v>
      </c>
      <c r="K10" s="3"/>
      <c r="L10" s="3"/>
      <c r="M10" s="3"/>
      <c r="N10" s="3"/>
      <c r="P10" s="19" t="s">
        <v>47</v>
      </c>
      <c r="Q10" s="20">
        <v>1</v>
      </c>
    </row>
    <row r="11" spans="1:17">
      <c r="A11" s="3" t="s">
        <v>11</v>
      </c>
      <c r="B11" s="3">
        <v>26</v>
      </c>
      <c r="C11" s="3">
        <v>1</v>
      </c>
      <c r="D11" s="3">
        <v>2</v>
      </c>
      <c r="E11" s="3">
        <v>2</v>
      </c>
      <c r="F11" s="3">
        <v>1</v>
      </c>
      <c r="G11" s="3">
        <v>1</v>
      </c>
      <c r="H11" s="3">
        <f t="shared" si="0"/>
        <v>33</v>
      </c>
      <c r="I11" s="3"/>
      <c r="J11" s="3"/>
      <c r="K11" s="3"/>
      <c r="L11" s="3"/>
      <c r="M11" s="3"/>
      <c r="N11" s="3"/>
      <c r="P11" s="19" t="s">
        <v>35</v>
      </c>
      <c r="Q11" s="20">
        <v>6</v>
      </c>
    </row>
    <row r="12" spans="1:17">
      <c r="A12" s="3" t="s">
        <v>12</v>
      </c>
      <c r="B12" s="3">
        <v>4</v>
      </c>
      <c r="C12" s="3">
        <v>12</v>
      </c>
      <c r="D12" s="3">
        <v>0</v>
      </c>
      <c r="E12" s="3">
        <v>0</v>
      </c>
      <c r="F12" s="3">
        <v>4</v>
      </c>
      <c r="G12" s="3">
        <v>2</v>
      </c>
      <c r="H12" s="3">
        <f t="shared" si="0"/>
        <v>22</v>
      </c>
      <c r="I12" s="3"/>
      <c r="J12" s="3"/>
      <c r="K12" s="3"/>
      <c r="L12" s="3"/>
      <c r="M12" s="3"/>
      <c r="N12" s="3"/>
      <c r="P12" s="21" t="s">
        <v>48</v>
      </c>
      <c r="Q12" s="20"/>
    </row>
    <row r="13" spans="1:17">
      <c r="A13" s="3" t="s">
        <v>13</v>
      </c>
      <c r="B13" s="3">
        <v>17</v>
      </c>
      <c r="C13" s="3">
        <v>21</v>
      </c>
      <c r="D13" s="3">
        <v>0</v>
      </c>
      <c r="E13" s="3">
        <v>3</v>
      </c>
      <c r="F13" s="3">
        <v>0</v>
      </c>
      <c r="G13" s="3">
        <v>3</v>
      </c>
      <c r="H13" s="3">
        <f t="shared" si="0"/>
        <v>44</v>
      </c>
      <c r="I13" s="3"/>
      <c r="J13" s="3"/>
      <c r="K13" s="3"/>
      <c r="L13" s="3"/>
      <c r="M13" s="3"/>
      <c r="N13" s="3"/>
      <c r="P13" s="21" t="s">
        <v>49</v>
      </c>
      <c r="Q13" s="20"/>
    </row>
    <row r="14" spans="1:17">
      <c r="A14" s="3" t="s">
        <v>14</v>
      </c>
      <c r="B14" s="3">
        <v>19</v>
      </c>
      <c r="C14" s="3">
        <v>0</v>
      </c>
      <c r="D14" s="3">
        <v>1</v>
      </c>
      <c r="E14" s="3">
        <v>4</v>
      </c>
      <c r="F14" s="3">
        <v>0</v>
      </c>
      <c r="G14" s="3">
        <v>1</v>
      </c>
      <c r="H14" s="3">
        <f t="shared" si="0"/>
        <v>25</v>
      </c>
      <c r="I14" s="3"/>
      <c r="J14" s="3"/>
      <c r="K14" s="3"/>
      <c r="L14" s="3"/>
      <c r="M14" s="3"/>
      <c r="N14" s="3"/>
      <c r="P14" s="19" t="s">
        <v>50</v>
      </c>
      <c r="Q14" s="20">
        <v>2</v>
      </c>
    </row>
    <row r="15" spans="1:17">
      <c r="A15" s="3" t="s">
        <v>15</v>
      </c>
      <c r="B15" s="3">
        <v>4</v>
      </c>
      <c r="C15" s="3">
        <v>6</v>
      </c>
      <c r="D15" s="3">
        <v>1</v>
      </c>
      <c r="E15" s="3">
        <v>0</v>
      </c>
      <c r="F15" s="3">
        <v>1</v>
      </c>
      <c r="G15" s="3">
        <v>0</v>
      </c>
      <c r="H15" s="3">
        <f t="shared" si="0"/>
        <v>12</v>
      </c>
      <c r="I15" s="3"/>
      <c r="J15" s="3"/>
      <c r="K15" s="3"/>
      <c r="L15" s="3"/>
      <c r="M15" s="3"/>
      <c r="N15" s="3"/>
      <c r="P15" s="19" t="s">
        <v>51</v>
      </c>
      <c r="Q15" s="20">
        <v>2</v>
      </c>
    </row>
    <row r="16" spans="1:17">
      <c r="A16" s="3" t="s">
        <v>16</v>
      </c>
      <c r="B16" s="3">
        <v>3</v>
      </c>
      <c r="C16" s="3">
        <v>7</v>
      </c>
      <c r="D16" s="3">
        <v>0</v>
      </c>
      <c r="E16" s="3">
        <v>2</v>
      </c>
      <c r="F16" s="3">
        <v>1</v>
      </c>
      <c r="G16" s="3">
        <v>1</v>
      </c>
      <c r="H16" s="3">
        <f t="shared" si="0"/>
        <v>14</v>
      </c>
      <c r="I16" s="3"/>
      <c r="J16" s="3"/>
      <c r="K16" s="3"/>
      <c r="L16" s="3"/>
      <c r="M16" s="3"/>
      <c r="N16" s="3"/>
      <c r="P16" s="19" t="s">
        <v>52</v>
      </c>
      <c r="Q16" s="20">
        <v>1</v>
      </c>
    </row>
    <row r="17" spans="1:17" s="6" customFormat="1">
      <c r="A17" s="5" t="s">
        <v>7</v>
      </c>
      <c r="B17" s="4">
        <f t="shared" ref="B17:G17" si="1">SUM(B9:B16)</f>
        <v>607</v>
      </c>
      <c r="C17" s="4">
        <f t="shared" si="1"/>
        <v>126</v>
      </c>
      <c r="D17" s="4">
        <f t="shared" si="1"/>
        <v>27</v>
      </c>
      <c r="E17" s="4">
        <f t="shared" si="1"/>
        <v>22</v>
      </c>
      <c r="F17" s="4">
        <f t="shared" si="1"/>
        <v>33</v>
      </c>
      <c r="G17" s="4">
        <f t="shared" si="1"/>
        <v>19</v>
      </c>
      <c r="H17" s="4">
        <f t="shared" si="0"/>
        <v>834</v>
      </c>
      <c r="I17" s="4"/>
      <c r="J17" s="4"/>
      <c r="K17" s="4"/>
      <c r="L17" s="4"/>
      <c r="M17" s="4"/>
      <c r="N17" s="4"/>
      <c r="P17" s="19" t="s">
        <v>30</v>
      </c>
      <c r="Q17" s="20">
        <v>2</v>
      </c>
    </row>
    <row r="18" spans="1:17">
      <c r="A18" s="7" t="s">
        <v>0</v>
      </c>
      <c r="B18" s="7">
        <v>31</v>
      </c>
      <c r="C18" s="7">
        <v>20</v>
      </c>
      <c r="D18" s="7">
        <v>4</v>
      </c>
      <c r="E18" s="7">
        <v>1</v>
      </c>
      <c r="F18" s="7">
        <v>2</v>
      </c>
      <c r="G18" s="7">
        <v>0</v>
      </c>
      <c r="H18" s="7">
        <f t="shared" si="0"/>
        <v>58</v>
      </c>
      <c r="I18" s="3"/>
      <c r="J18" s="3"/>
      <c r="K18" s="3"/>
      <c r="L18" s="3"/>
      <c r="M18" s="3"/>
      <c r="N18" s="3"/>
      <c r="P18" s="22" t="s">
        <v>53</v>
      </c>
      <c r="Q18" s="20">
        <v>1</v>
      </c>
    </row>
    <row r="19" spans="1:17">
      <c r="A19" s="7" t="s">
        <v>1</v>
      </c>
      <c r="B19" s="7">
        <v>6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9</v>
      </c>
      <c r="I19" s="3"/>
      <c r="J19" s="3"/>
      <c r="K19" s="3"/>
      <c r="L19" s="3"/>
      <c r="M19" s="3"/>
      <c r="N19" s="3"/>
      <c r="P19" s="19" t="s">
        <v>54</v>
      </c>
      <c r="Q19" s="20">
        <v>2</v>
      </c>
    </row>
    <row r="20" spans="1:17">
      <c r="A20" s="7" t="s">
        <v>2</v>
      </c>
      <c r="B20" s="7">
        <v>8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f t="shared" si="0"/>
        <v>9</v>
      </c>
      <c r="I20" s="3"/>
      <c r="J20" s="3"/>
      <c r="K20" s="3"/>
      <c r="L20" s="3"/>
      <c r="M20" s="3"/>
      <c r="N20" s="3"/>
      <c r="P20" s="19" t="s">
        <v>36</v>
      </c>
      <c r="Q20" s="20">
        <v>3</v>
      </c>
    </row>
    <row r="21" spans="1:17">
      <c r="A21" s="7"/>
      <c r="B21" s="8"/>
      <c r="C21" s="7">
        <v>0</v>
      </c>
      <c r="D21" s="7"/>
      <c r="E21" s="7">
        <v>1</v>
      </c>
      <c r="F21" s="7"/>
      <c r="G21" s="7">
        <v>0</v>
      </c>
      <c r="H21" s="7">
        <f t="shared" si="0"/>
        <v>1</v>
      </c>
      <c r="I21" s="3"/>
      <c r="J21" s="3"/>
      <c r="K21" s="3"/>
      <c r="L21" s="3"/>
      <c r="M21" s="3"/>
      <c r="N21" s="3"/>
      <c r="P21" s="19" t="s">
        <v>55</v>
      </c>
      <c r="Q21" s="20">
        <v>1</v>
      </c>
    </row>
    <row r="22" spans="1:17" s="6" customFormat="1">
      <c r="A22" s="9" t="s">
        <v>8</v>
      </c>
      <c r="B22" s="10">
        <f t="shared" ref="B22:G22" si="2">SUM(B18:B21)</f>
        <v>45</v>
      </c>
      <c r="C22" s="10">
        <f t="shared" si="2"/>
        <v>23</v>
      </c>
      <c r="D22" s="10">
        <f t="shared" si="2"/>
        <v>5</v>
      </c>
      <c r="E22" s="10">
        <f t="shared" si="2"/>
        <v>2</v>
      </c>
      <c r="F22" s="10">
        <f t="shared" si="2"/>
        <v>2</v>
      </c>
      <c r="G22" s="10">
        <f t="shared" si="2"/>
        <v>0</v>
      </c>
      <c r="H22" s="10">
        <f t="shared" si="0"/>
        <v>77</v>
      </c>
      <c r="I22" s="4"/>
      <c r="J22" s="4"/>
      <c r="K22" s="4"/>
      <c r="L22" s="4"/>
      <c r="M22" s="4"/>
      <c r="N22" s="4"/>
      <c r="P22" s="19" t="s">
        <v>56</v>
      </c>
      <c r="Q22" s="20">
        <v>2</v>
      </c>
    </row>
    <row r="23" spans="1:17">
      <c r="A23" s="5" t="s">
        <v>21</v>
      </c>
      <c r="B23" s="30">
        <f>B17+C17+B22+C22</f>
        <v>801</v>
      </c>
      <c r="C23" s="30"/>
      <c r="D23" s="30">
        <f>D17+E17+D22+E22</f>
        <v>56</v>
      </c>
      <c r="E23" s="30"/>
      <c r="F23" s="30">
        <f>F17+G17+F22+G22</f>
        <v>54</v>
      </c>
      <c r="G23" s="30"/>
      <c r="H23" s="4">
        <f>SUM(B23:G23)</f>
        <v>911</v>
      </c>
      <c r="I23" s="3">
        <v>94</v>
      </c>
      <c r="J23" s="3">
        <f>SUM(J9:J22)</f>
        <v>21</v>
      </c>
      <c r="K23" s="3">
        <v>93</v>
      </c>
      <c r="L23" s="4">
        <f>SUM(I23:K23)</f>
        <v>208</v>
      </c>
      <c r="M23" s="4">
        <v>99</v>
      </c>
      <c r="N23" s="12">
        <f>H23+L23+M23</f>
        <v>1218</v>
      </c>
      <c r="P23" s="19" t="s">
        <v>57</v>
      </c>
      <c r="Q23" s="20">
        <v>1</v>
      </c>
    </row>
    <row r="24" spans="1:17">
      <c r="P24" s="19" t="s">
        <v>40</v>
      </c>
      <c r="Q24" s="20">
        <v>8</v>
      </c>
    </row>
    <row r="25" spans="1:17">
      <c r="A25" s="3" t="s">
        <v>19</v>
      </c>
      <c r="B25" s="3">
        <v>54</v>
      </c>
      <c r="C25" s="3">
        <v>12</v>
      </c>
      <c r="D25" s="3">
        <v>4</v>
      </c>
      <c r="E25" s="3">
        <v>1</v>
      </c>
      <c r="F25" s="3">
        <v>3</v>
      </c>
      <c r="G25" s="3">
        <v>0</v>
      </c>
      <c r="H25" s="4">
        <f>SUM(B25:G25)</f>
        <v>74</v>
      </c>
      <c r="P25" s="19" t="s">
        <v>42</v>
      </c>
      <c r="Q25" s="20">
        <v>9</v>
      </c>
    </row>
    <row r="26" spans="1:17" ht="2.4" customHeight="1">
      <c r="B26" s="11"/>
      <c r="P26" s="19" t="s">
        <v>58</v>
      </c>
      <c r="Q26" s="20">
        <v>18</v>
      </c>
    </row>
    <row r="27" spans="1:17">
      <c r="B27" s="11"/>
      <c r="E27" s="6" t="s">
        <v>5</v>
      </c>
      <c r="P27" s="19" t="s">
        <v>59</v>
      </c>
      <c r="Q27" s="20">
        <v>1</v>
      </c>
    </row>
    <row r="28" spans="1:17">
      <c r="P28" s="19" t="s">
        <v>44</v>
      </c>
      <c r="Q28" s="20">
        <v>11</v>
      </c>
    </row>
    <row r="29" spans="1:17">
      <c r="P29" s="22" t="s">
        <v>60</v>
      </c>
      <c r="Q29" s="20">
        <v>6</v>
      </c>
    </row>
    <row r="30" spans="1:17">
      <c r="P30" s="23" t="s">
        <v>31</v>
      </c>
      <c r="Q30" s="24">
        <f>SUM(Q8:Q29)</f>
        <v>81</v>
      </c>
    </row>
    <row r="31" spans="1:17">
      <c r="P31" s="23" t="s">
        <v>32</v>
      </c>
      <c r="Q31" s="25" t="s">
        <v>32</v>
      </c>
    </row>
    <row r="32" spans="1:17" ht="17.399999999999999">
      <c r="D32" s="29" t="s">
        <v>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9" t="s">
        <v>35</v>
      </c>
      <c r="Q32" s="20">
        <v>2</v>
      </c>
    </row>
    <row r="33" spans="12:17">
      <c r="P33" s="26" t="s">
        <v>45</v>
      </c>
      <c r="Q33" s="20"/>
    </row>
    <row r="34" spans="12:17" ht="19.8">
      <c r="L34" s="14"/>
      <c r="M34" s="13"/>
      <c r="P34" s="19" t="s">
        <v>36</v>
      </c>
      <c r="Q34" s="20">
        <v>1</v>
      </c>
    </row>
    <row r="35" spans="12:17" ht="19.8">
      <c r="L35" s="14"/>
      <c r="M35" s="13"/>
      <c r="P35" s="22" t="s">
        <v>37</v>
      </c>
      <c r="Q35" s="20">
        <v>1</v>
      </c>
    </row>
    <row r="36" spans="12:17" ht="19.8">
      <c r="L36" s="14"/>
      <c r="M36" s="13"/>
      <c r="P36" s="19" t="s">
        <v>38</v>
      </c>
      <c r="Q36" s="20">
        <v>2</v>
      </c>
    </row>
    <row r="37" spans="12:17" ht="19.8">
      <c r="L37" s="15"/>
      <c r="M37" s="13"/>
      <c r="P37" s="19" t="s">
        <v>39</v>
      </c>
      <c r="Q37" s="20">
        <v>2</v>
      </c>
    </row>
    <row r="38" spans="12:17" ht="19.8">
      <c r="L38" s="15"/>
      <c r="M38" s="13"/>
      <c r="P38" s="19" t="s">
        <v>40</v>
      </c>
      <c r="Q38" s="20">
        <v>1</v>
      </c>
    </row>
    <row r="39" spans="12:17" ht="19.8">
      <c r="L39" s="14"/>
      <c r="M39" s="13"/>
      <c r="P39" s="19" t="s">
        <v>41</v>
      </c>
      <c r="Q39" s="20">
        <v>1</v>
      </c>
    </row>
    <row r="40" spans="12:17" ht="19.8">
      <c r="L40" s="14"/>
      <c r="M40" s="13"/>
      <c r="P40" s="19" t="s">
        <v>42</v>
      </c>
      <c r="Q40" s="20">
        <v>1</v>
      </c>
    </row>
    <row r="41" spans="12:17" ht="19.8">
      <c r="L41" s="14"/>
      <c r="M41" s="13"/>
      <c r="P41" s="19" t="s">
        <v>43</v>
      </c>
      <c r="Q41" s="20">
        <v>2</v>
      </c>
    </row>
    <row r="42" spans="12:17" ht="19.8">
      <c r="L42" s="14"/>
      <c r="M42" s="13"/>
      <c r="P42" s="19" t="s">
        <v>44</v>
      </c>
      <c r="Q42" s="20">
        <v>3</v>
      </c>
    </row>
    <row r="43" spans="12:17" ht="19.8">
      <c r="L43" s="16"/>
      <c r="M43" s="13"/>
      <c r="P43" s="23" t="s">
        <v>33</v>
      </c>
      <c r="Q43" s="24">
        <f>SUM(Q32:Q42)</f>
        <v>16</v>
      </c>
    </row>
    <row r="44" spans="12:17" ht="19.8">
      <c r="L44" s="14"/>
      <c r="M44" s="13"/>
      <c r="P44" s="27"/>
      <c r="Q44" s="27"/>
    </row>
    <row r="45" spans="12:17" ht="19.8">
      <c r="L45" s="14"/>
      <c r="M45" s="13"/>
      <c r="P45" s="28" t="s">
        <v>34</v>
      </c>
      <c r="Q45" s="28">
        <f>Q30+Q43</f>
        <v>97</v>
      </c>
    </row>
    <row r="46" spans="12:17" ht="19.8">
      <c r="L46" s="14"/>
      <c r="M46" s="13"/>
    </row>
    <row r="47" spans="12:17" ht="19.8">
      <c r="L47" s="14"/>
      <c r="M47" s="13"/>
    </row>
    <row r="48" spans="12:17" ht="19.8">
      <c r="L48" s="14"/>
      <c r="M48" s="13"/>
    </row>
    <row r="49" spans="12:13" ht="19.8">
      <c r="L49" s="14"/>
      <c r="M49" s="13"/>
    </row>
    <row r="50" spans="12:13" ht="19.8">
      <c r="L50" s="14"/>
      <c r="M50" s="13"/>
    </row>
    <row r="51" spans="12:13" ht="19.8">
      <c r="L51" s="14"/>
      <c r="M51" s="13"/>
    </row>
    <row r="52" spans="12:13" ht="19.8">
      <c r="L52" s="14"/>
      <c r="M52" s="13"/>
    </row>
    <row r="53" spans="12:13" ht="19.8">
      <c r="L53" s="14"/>
      <c r="M53" s="13"/>
    </row>
    <row r="54" spans="12:13" ht="19.8">
      <c r="L54" s="14"/>
      <c r="M54" s="13"/>
    </row>
    <row r="55" spans="12:13" ht="19.8">
      <c r="L55" s="16"/>
      <c r="M55" s="13"/>
    </row>
  </sheetData>
  <mergeCells count="19">
    <mergeCell ref="L7:L8"/>
    <mergeCell ref="B6:H6"/>
    <mergeCell ref="I6:L6"/>
    <mergeCell ref="D32:O32"/>
    <mergeCell ref="A2:Q2"/>
    <mergeCell ref="B23:C23"/>
    <mergeCell ref="D23:E23"/>
    <mergeCell ref="F23:G23"/>
    <mergeCell ref="H7:H8"/>
    <mergeCell ref="I7:I8"/>
    <mergeCell ref="A6:A8"/>
    <mergeCell ref="M6:M8"/>
    <mergeCell ref="D7:E7"/>
    <mergeCell ref="F7:G7"/>
    <mergeCell ref="B7:C7"/>
    <mergeCell ref="J7:J8"/>
    <mergeCell ref="N6:N8"/>
    <mergeCell ref="P6:Q6"/>
    <mergeCell ref="K7:K8"/>
  </mergeCells>
  <phoneticPr fontId="1"/>
  <pageMargins left="0.7" right="0.7" top="0.75" bottom="0.75" header="0.3" footer="0.3"/>
  <pageSetup paperSize="8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2023 - Tsukuba</vt:lpstr>
      <vt:lpstr>'2023 - Tsukuba'!Print_Area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</dc:creator>
  <cp:lastModifiedBy>みほ 但馬</cp:lastModifiedBy>
  <cp:lastPrinted>2023-11-05T18:51:57Z</cp:lastPrinted>
  <dcterms:created xsi:type="dcterms:W3CDTF">2023-09-07T06:52:01Z</dcterms:created>
  <dcterms:modified xsi:type="dcterms:W3CDTF">2023-12-19T06:15:07Z</dcterms:modified>
</cp:coreProperties>
</file>